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1355" windowHeight="513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F17" i="1"/>
  <c r="D17"/>
  <c r="E17"/>
  <c r="J9"/>
  <c r="J10"/>
  <c r="J11"/>
  <c r="J12"/>
  <c r="J13"/>
  <c r="J14"/>
  <c r="J15"/>
  <c r="J16"/>
  <c r="I10" l="1"/>
  <c r="I14"/>
  <c r="J8"/>
  <c r="J23"/>
  <c r="G28"/>
  <c r="J20"/>
  <c r="I8" l="1"/>
  <c r="I16"/>
  <c r="I12"/>
  <c r="I15"/>
  <c r="I13"/>
  <c r="I11"/>
  <c r="I9"/>
  <c r="G17"/>
  <c r="H17"/>
  <c r="C17"/>
  <c r="J17" s="1"/>
  <c r="B17"/>
  <c r="I17" l="1"/>
</calcChain>
</file>

<file path=xl/sharedStrings.xml><?xml version="1.0" encoding="utf-8"?>
<sst xmlns="http://schemas.openxmlformats.org/spreadsheetml/2006/main" count="54" uniqueCount="39">
  <si>
    <t>(adatok e Ft-ban)</t>
  </si>
  <si>
    <t>Adónemek</t>
  </si>
  <si>
    <t>Hátralék</t>
  </si>
  <si>
    <t>Túlfizetés</t>
  </si>
  <si>
    <t>Teljesítés</t>
  </si>
  <si>
    <t>Összesen</t>
  </si>
  <si>
    <t>Előírás</t>
  </si>
  <si>
    <t>Befizetés</t>
  </si>
  <si>
    <t>Kontra Klára</t>
  </si>
  <si>
    <t>Idegen bevételek(csatorna hj., átj.hátr.</t>
  </si>
  <si>
    <t>Államig.illeték besz.szla.</t>
  </si>
  <si>
    <t>Bírság</t>
  </si>
  <si>
    <t>Késedelmi pótlék</t>
  </si>
  <si>
    <t>Talajterhelési díj</t>
  </si>
  <si>
    <t>Gépjárműadó</t>
  </si>
  <si>
    <t>Iparűzési adó</t>
  </si>
  <si>
    <t>Beszedett idegenforgalmi adó</t>
  </si>
  <si>
    <t>Kommunális adó</t>
  </si>
  <si>
    <t>Esedékes</t>
  </si>
  <si>
    <t>Különbözet</t>
  </si>
  <si>
    <t>Múltévi befizetések</t>
  </si>
  <si>
    <t>Más szerv részére utalt</t>
  </si>
  <si>
    <t>Telekadó</t>
  </si>
  <si>
    <t>Építményadó</t>
  </si>
  <si>
    <t>Múlt évi bef.</t>
  </si>
  <si>
    <t>Egyéb bevételek (szabálysértés)</t>
  </si>
  <si>
    <t>Nyitó számla egyenleg</t>
  </si>
  <si>
    <t>Zárószámla egyenleg</t>
  </si>
  <si>
    <t>NyitóSzámla egyenleg</t>
  </si>
  <si>
    <t>ZáróSzámla egyenleg</t>
  </si>
  <si>
    <t>Záró Számla egyenleg</t>
  </si>
  <si>
    <t>Beérkezett befizetések</t>
  </si>
  <si>
    <t>Nem esedékes</t>
  </si>
  <si>
    <t>Különbözet  (6+7)-8 vagy     3-(4+5)</t>
  </si>
  <si>
    <t>Terv</t>
  </si>
  <si>
    <t>vezető-főtanácsos</t>
  </si>
  <si>
    <t>Veresegyház, 2011. január 24.</t>
  </si>
  <si>
    <t>Helyi adók, gépjárműadó és idegen bevételek 2010. évi előírása és teljesítése</t>
  </si>
  <si>
    <t xml:space="preserve">22.sz.melléklet  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</si>
</sst>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8">
    <font>
      <sz val="10"/>
      <name val="Arial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/>
    <xf numFmtId="9" fontId="0" fillId="0" borderId="0" xfId="2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0" fillId="0" borderId="0" xfId="1" applyNumberFormat="1" applyFont="1" applyBorder="1"/>
    <xf numFmtId="0" fontId="0" fillId="0" borderId="0" xfId="0" applyAlignment="1">
      <alignment horizontal="center"/>
    </xf>
    <xf numFmtId="0" fontId="5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4" fillId="0" borderId="0" xfId="0" applyFont="1" applyBorder="1" applyAlignment="1">
      <alignment wrapText="1"/>
    </xf>
    <xf numFmtId="164" fontId="4" fillId="0" borderId="1" xfId="1" applyNumberFormat="1" applyFont="1" applyBorder="1" applyAlignment="1">
      <alignment wrapText="1"/>
    </xf>
    <xf numFmtId="164" fontId="4" fillId="0" borderId="1" xfId="1" applyNumberFormat="1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0" fillId="0" borderId="1" xfId="1" applyNumberFormat="1" applyFont="1" applyBorder="1" applyAlignment="1"/>
    <xf numFmtId="164" fontId="0" fillId="0" borderId="1" xfId="1" applyNumberFormat="1" applyFont="1" applyBorder="1" applyAlignment="1"/>
    <xf numFmtId="164" fontId="6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3" xfId="0" applyFont="1" applyBorder="1" applyAlignment="1">
      <alignment horizontal="left" vertical="center" wrapText="1"/>
    </xf>
    <xf numFmtId="164" fontId="4" fillId="0" borderId="3" xfId="1" applyNumberFormat="1" applyFont="1" applyBorder="1" applyAlignment="1"/>
    <xf numFmtId="164" fontId="4" fillId="0" borderId="6" xfId="1" applyNumberFormat="1" applyFont="1" applyBorder="1" applyAlignment="1"/>
    <xf numFmtId="9" fontId="4" fillId="0" borderId="3" xfId="2" applyFont="1" applyBorder="1" applyAlignment="1">
      <alignment horizontal="right" vertical="center" wrapText="1"/>
    </xf>
    <xf numFmtId="16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9" fontId="4" fillId="0" borderId="0" xfId="2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0" fillId="0" borderId="1" xfId="1" applyNumberFormat="1" applyFont="1" applyBorder="1"/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4" fontId="4" fillId="0" borderId="0" xfId="1" applyNumberFormat="1" applyFont="1" applyBorder="1" applyAlignment="1"/>
    <xf numFmtId="164" fontId="0" fillId="0" borderId="0" xfId="1" applyNumberFormat="1" applyFont="1" applyBorder="1" applyAlignment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0" xfId="0" applyBorder="1" applyAlignment="1"/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0" fillId="0" borderId="4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164" fontId="4" fillId="0" borderId="4" xfId="1" applyNumberFormat="1" applyFont="1" applyBorder="1" applyAlignment="1">
      <alignment wrapText="1"/>
    </xf>
    <xf numFmtId="164" fontId="4" fillId="0" borderId="3" xfId="1" applyNumberFormat="1" applyFont="1" applyBorder="1" applyAlignment="1">
      <alignment wrapText="1"/>
    </xf>
    <xf numFmtId="164" fontId="0" fillId="0" borderId="4" xfId="1" applyNumberFormat="1" applyFont="1" applyBorder="1" applyAlignment="1"/>
    <xf numFmtId="164" fontId="0" fillId="0" borderId="3" xfId="1" applyNumberFormat="1" applyFont="1" applyBorder="1" applyAlignment="1"/>
    <xf numFmtId="0" fontId="0" fillId="0" borderId="0" xfId="0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4"/>
  <sheetViews>
    <sheetView tabSelected="1" workbookViewId="0">
      <selection activeCell="H4" sqref="H4"/>
    </sheetView>
  </sheetViews>
  <sheetFormatPr defaultRowHeight="12.75"/>
  <cols>
    <col min="1" max="1" width="19.7109375" customWidth="1"/>
    <col min="2" max="2" width="12.7109375" bestFit="1" customWidth="1"/>
    <col min="3" max="3" width="16.85546875" customWidth="1"/>
    <col min="4" max="4" width="16.42578125" customWidth="1"/>
    <col min="5" max="5" width="13.5703125" customWidth="1"/>
    <col min="6" max="6" width="13" customWidth="1"/>
    <col min="7" max="7" width="11.42578125" customWidth="1"/>
    <col min="8" max="8" width="11.5703125" bestFit="1" customWidth="1"/>
    <col min="9" max="9" width="11.5703125" customWidth="1"/>
    <col min="10" max="10" width="11" customWidth="1"/>
    <col min="11" max="11" width="12" customWidth="1"/>
    <col min="12" max="12" width="6.5703125" customWidth="1"/>
    <col min="13" max="14" width="12.5703125" bestFit="1" customWidth="1"/>
    <col min="15" max="15" width="13.7109375" bestFit="1" customWidth="1"/>
    <col min="16" max="16" width="16.85546875" bestFit="1" customWidth="1"/>
    <col min="17" max="17" width="16.140625" bestFit="1" customWidth="1"/>
    <col min="18" max="18" width="9" bestFit="1" customWidth="1"/>
    <col min="19" max="19" width="10" bestFit="1" customWidth="1"/>
  </cols>
  <sheetData>
    <row r="1" spans="1:19">
      <c r="I1" s="46" t="s">
        <v>38</v>
      </c>
      <c r="J1" s="46"/>
    </row>
    <row r="2" spans="1:19" hidden="1"/>
    <row r="3" spans="1:19" ht="15.75">
      <c r="A3" s="58" t="s">
        <v>37</v>
      </c>
      <c r="B3" s="58"/>
      <c r="C3" s="58"/>
      <c r="D3" s="58"/>
      <c r="E3" s="58"/>
      <c r="F3" s="58"/>
      <c r="G3" s="58"/>
      <c r="H3" s="58"/>
      <c r="I3" s="58"/>
      <c r="J3" s="58"/>
      <c r="K3" s="37"/>
      <c r="L3" s="37"/>
      <c r="M3" s="43"/>
      <c r="N3" s="43"/>
      <c r="O3" s="43"/>
      <c r="P3" s="43"/>
      <c r="Q3" s="43"/>
      <c r="R3" s="43"/>
      <c r="S3" s="43"/>
    </row>
    <row r="4" spans="1:19">
      <c r="I4" s="55" t="s">
        <v>0</v>
      </c>
      <c r="J4" s="55"/>
      <c r="P4" s="4"/>
      <c r="Q4" s="4"/>
      <c r="R4" s="4"/>
      <c r="S4" s="4"/>
    </row>
    <row r="5" spans="1:19">
      <c r="A5" s="1">
        <v>1</v>
      </c>
      <c r="B5" s="1">
        <v>2</v>
      </c>
      <c r="C5" s="1">
        <v>3</v>
      </c>
      <c r="D5" s="1">
        <v>4</v>
      </c>
      <c r="E5" s="31">
        <v>5</v>
      </c>
      <c r="F5" s="29">
        <v>6</v>
      </c>
      <c r="G5" s="1">
        <v>7</v>
      </c>
      <c r="H5" s="1">
        <v>8</v>
      </c>
      <c r="I5" s="11">
        <v>9</v>
      </c>
      <c r="J5" s="1">
        <v>10</v>
      </c>
      <c r="K5" s="33"/>
      <c r="L5" s="33"/>
      <c r="P5" s="44"/>
      <c r="Q5" s="38"/>
      <c r="R5" s="38"/>
      <c r="S5" s="38"/>
    </row>
    <row r="6" spans="1:19" ht="12.75" customHeight="1">
      <c r="A6" s="56" t="s">
        <v>1</v>
      </c>
      <c r="B6" s="56" t="s">
        <v>34</v>
      </c>
      <c r="C6" s="56" t="s">
        <v>6</v>
      </c>
      <c r="D6" s="56" t="s">
        <v>31</v>
      </c>
      <c r="E6" s="56" t="s">
        <v>20</v>
      </c>
      <c r="F6" s="59" t="s">
        <v>2</v>
      </c>
      <c r="G6" s="60"/>
      <c r="H6" s="56" t="s">
        <v>3</v>
      </c>
      <c r="I6" s="56" t="s">
        <v>33</v>
      </c>
      <c r="J6" s="56" t="s">
        <v>4</v>
      </c>
      <c r="K6" s="4"/>
      <c r="L6" s="38"/>
      <c r="P6" s="44"/>
      <c r="Q6" s="38"/>
      <c r="R6" s="39"/>
      <c r="S6" s="39"/>
    </row>
    <row r="7" spans="1:19" ht="35.25" customHeight="1">
      <c r="A7" s="57"/>
      <c r="B7" s="57"/>
      <c r="C7" s="57"/>
      <c r="D7" s="57"/>
      <c r="E7" s="57"/>
      <c r="F7" s="32" t="s">
        <v>18</v>
      </c>
      <c r="G7" s="35" t="s">
        <v>32</v>
      </c>
      <c r="H7" s="57"/>
      <c r="I7" s="57"/>
      <c r="J7" s="57"/>
      <c r="K7" s="4"/>
      <c r="L7" s="38"/>
      <c r="M7" s="30"/>
      <c r="N7" s="30"/>
      <c r="P7" s="3"/>
      <c r="Q7" s="40"/>
      <c r="R7" s="40"/>
      <c r="S7" s="40"/>
    </row>
    <row r="8" spans="1:19" ht="12.75" customHeight="1">
      <c r="A8" s="23" t="s">
        <v>23</v>
      </c>
      <c r="B8" s="24">
        <v>78300</v>
      </c>
      <c r="C8" s="24">
        <v>76072</v>
      </c>
      <c r="D8" s="24">
        <v>71794</v>
      </c>
      <c r="E8" s="25">
        <v>712</v>
      </c>
      <c r="F8" s="25">
        <v>5014</v>
      </c>
      <c r="G8" s="24">
        <v>14</v>
      </c>
      <c r="H8" s="24">
        <v>1462</v>
      </c>
      <c r="I8" s="24">
        <f>SUM((F8+G8)-H8)</f>
        <v>3566</v>
      </c>
      <c r="J8" s="26">
        <f>SUM((D8+E8)/C8)</f>
        <v>0.95312335681985483</v>
      </c>
      <c r="K8" s="4"/>
      <c r="L8" s="34"/>
      <c r="M8" s="27"/>
      <c r="N8" s="27"/>
      <c r="O8" s="27"/>
      <c r="P8" s="3"/>
      <c r="Q8" s="40"/>
      <c r="R8" s="40"/>
      <c r="S8" s="40"/>
    </row>
    <row r="9" spans="1:19" ht="12.75" customHeight="1">
      <c r="A9" s="23" t="s">
        <v>22</v>
      </c>
      <c r="B9" s="24">
        <v>69000</v>
      </c>
      <c r="C9" s="24">
        <v>66835</v>
      </c>
      <c r="D9" s="24">
        <v>43456</v>
      </c>
      <c r="E9" s="25">
        <v>1522</v>
      </c>
      <c r="F9" s="25">
        <v>15505</v>
      </c>
      <c r="G9" s="24">
        <v>6549</v>
      </c>
      <c r="H9" s="24">
        <v>197</v>
      </c>
      <c r="I9" s="24">
        <f t="shared" ref="I9:I17" si="0">SUM((F9+G9)-H9)</f>
        <v>21857</v>
      </c>
      <c r="J9" s="26">
        <f t="shared" ref="J9:J17" si="1">SUM((D9+E9)/C9)</f>
        <v>0.67297074885913066</v>
      </c>
      <c r="K9" s="4"/>
      <c r="L9" s="34"/>
      <c r="M9" s="27"/>
      <c r="N9" s="27"/>
      <c r="O9" s="27"/>
      <c r="P9" s="3"/>
      <c r="Q9" s="41"/>
      <c r="R9" s="41"/>
      <c r="S9" s="41"/>
    </row>
    <row r="10" spans="1:19" ht="12.75" customHeight="1">
      <c r="A10" s="2" t="s">
        <v>17</v>
      </c>
      <c r="B10" s="19">
        <v>133000</v>
      </c>
      <c r="C10" s="18">
        <v>134249</v>
      </c>
      <c r="D10" s="24">
        <v>107964</v>
      </c>
      <c r="E10" s="18">
        <v>1515</v>
      </c>
      <c r="F10" s="25">
        <v>25492</v>
      </c>
      <c r="G10" s="18">
        <v>726</v>
      </c>
      <c r="H10" s="18">
        <v>1448</v>
      </c>
      <c r="I10" s="24">
        <f t="shared" si="0"/>
        <v>24770</v>
      </c>
      <c r="J10" s="26">
        <f t="shared" si="1"/>
        <v>0.81549210794866256</v>
      </c>
      <c r="K10" s="4"/>
      <c r="L10" s="34"/>
      <c r="M10" s="27"/>
      <c r="N10" s="27"/>
      <c r="O10" s="27"/>
      <c r="P10" s="3"/>
      <c r="Q10" s="41"/>
      <c r="R10" s="41"/>
      <c r="S10" s="41"/>
    </row>
    <row r="11" spans="1:19" ht="24.75" customHeight="1">
      <c r="A11" s="2" t="s">
        <v>16</v>
      </c>
      <c r="B11" s="19">
        <v>1500</v>
      </c>
      <c r="C11" s="18">
        <v>1001</v>
      </c>
      <c r="D11" s="24">
        <v>960</v>
      </c>
      <c r="E11" s="18">
        <v>14</v>
      </c>
      <c r="F11" s="25">
        <v>37</v>
      </c>
      <c r="G11" s="18">
        <v>0</v>
      </c>
      <c r="H11" s="18">
        <v>10</v>
      </c>
      <c r="I11" s="24">
        <f t="shared" si="0"/>
        <v>27</v>
      </c>
      <c r="J11" s="26">
        <f t="shared" si="1"/>
        <v>0.97302697302697305</v>
      </c>
      <c r="K11" s="4"/>
      <c r="L11" s="34"/>
      <c r="M11" s="27"/>
      <c r="N11" s="27"/>
      <c r="O11" s="27"/>
      <c r="P11" s="3"/>
      <c r="Q11" s="41"/>
      <c r="R11" s="41"/>
      <c r="S11" s="41"/>
    </row>
    <row r="12" spans="1:19" ht="12.75" customHeight="1">
      <c r="A12" s="2" t="s">
        <v>15</v>
      </c>
      <c r="B12" s="19">
        <v>2900000</v>
      </c>
      <c r="C12" s="18">
        <v>3251532</v>
      </c>
      <c r="D12" s="24">
        <v>2961899</v>
      </c>
      <c r="E12" s="18">
        <v>247564</v>
      </c>
      <c r="F12" s="25">
        <v>105935</v>
      </c>
      <c r="G12" s="18">
        <v>0</v>
      </c>
      <c r="H12" s="18">
        <v>63866</v>
      </c>
      <c r="I12" s="24">
        <f t="shared" si="0"/>
        <v>42069</v>
      </c>
      <c r="J12" s="26">
        <f t="shared" si="1"/>
        <v>0.98706179118028059</v>
      </c>
      <c r="K12" s="4"/>
      <c r="L12" s="34"/>
      <c r="M12" s="27"/>
      <c r="N12" s="27"/>
      <c r="O12" s="27"/>
      <c r="P12" s="3"/>
      <c r="Q12" s="41"/>
      <c r="R12" s="41"/>
      <c r="S12" s="41"/>
    </row>
    <row r="13" spans="1:19" ht="12.75" customHeight="1">
      <c r="A13" s="2" t="s">
        <v>14</v>
      </c>
      <c r="B13" s="19">
        <v>220000</v>
      </c>
      <c r="C13" s="18">
        <v>208930</v>
      </c>
      <c r="D13" s="24">
        <v>131883</v>
      </c>
      <c r="E13" s="18">
        <v>2094</v>
      </c>
      <c r="F13" s="25">
        <v>77303</v>
      </c>
      <c r="G13" s="18">
        <v>77</v>
      </c>
      <c r="H13" s="18">
        <v>2427</v>
      </c>
      <c r="I13" s="24">
        <f t="shared" si="0"/>
        <v>74953</v>
      </c>
      <c r="J13" s="26">
        <f t="shared" si="1"/>
        <v>0.64125305126118792</v>
      </c>
      <c r="K13" s="4"/>
      <c r="L13" s="34"/>
      <c r="M13" s="27"/>
      <c r="N13" s="27"/>
      <c r="O13" s="27"/>
      <c r="P13" s="3"/>
      <c r="Q13" s="41"/>
      <c r="R13" s="41"/>
      <c r="S13" s="41"/>
    </row>
    <row r="14" spans="1:19" ht="12.75" customHeight="1">
      <c r="A14" s="2" t="s">
        <v>13</v>
      </c>
      <c r="B14" s="19">
        <v>22000</v>
      </c>
      <c r="C14" s="18">
        <v>25538</v>
      </c>
      <c r="D14" s="24">
        <v>14360</v>
      </c>
      <c r="E14" s="18">
        <v>356</v>
      </c>
      <c r="F14" s="25">
        <v>11050</v>
      </c>
      <c r="G14" s="18">
        <v>38</v>
      </c>
      <c r="H14" s="18">
        <v>266</v>
      </c>
      <c r="I14" s="24">
        <f t="shared" si="0"/>
        <v>10822</v>
      </c>
      <c r="J14" s="26">
        <f t="shared" si="1"/>
        <v>0.57623932962643898</v>
      </c>
      <c r="K14" s="4"/>
      <c r="L14" s="34"/>
      <c r="M14" s="27"/>
      <c r="N14" s="27"/>
      <c r="O14" s="27"/>
      <c r="P14" s="3"/>
      <c r="Q14" s="41"/>
      <c r="R14" s="41"/>
      <c r="S14" s="41"/>
    </row>
    <row r="15" spans="1:19" ht="12.75" customHeight="1">
      <c r="A15" s="2" t="s">
        <v>12</v>
      </c>
      <c r="B15" s="19">
        <v>6500</v>
      </c>
      <c r="C15" s="18">
        <v>58116</v>
      </c>
      <c r="D15" s="24">
        <v>6741</v>
      </c>
      <c r="E15" s="18">
        <v>392</v>
      </c>
      <c r="F15" s="25">
        <v>51398</v>
      </c>
      <c r="G15" s="18">
        <v>0</v>
      </c>
      <c r="H15" s="18">
        <v>415</v>
      </c>
      <c r="I15" s="24">
        <f t="shared" si="0"/>
        <v>50983</v>
      </c>
      <c r="J15" s="26">
        <f t="shared" si="1"/>
        <v>0.12273728405258448</v>
      </c>
      <c r="K15" s="4"/>
      <c r="L15" s="34"/>
      <c r="M15" s="27"/>
      <c r="N15" s="27"/>
      <c r="O15" s="27"/>
      <c r="P15" s="3"/>
      <c r="Q15" s="41"/>
      <c r="R15" s="41"/>
      <c r="S15" s="41"/>
    </row>
    <row r="16" spans="1:19">
      <c r="A16" s="2" t="s">
        <v>11</v>
      </c>
      <c r="B16" s="19">
        <v>0</v>
      </c>
      <c r="C16" s="18">
        <v>4022</v>
      </c>
      <c r="D16" s="24">
        <v>1596</v>
      </c>
      <c r="E16" s="18">
        <v>0</v>
      </c>
      <c r="F16" s="25">
        <v>2446</v>
      </c>
      <c r="G16" s="18">
        <v>0</v>
      </c>
      <c r="H16" s="18">
        <v>20</v>
      </c>
      <c r="I16" s="24">
        <f t="shared" si="0"/>
        <v>2426</v>
      </c>
      <c r="J16" s="26">
        <f t="shared" si="1"/>
        <v>0.39681750372948782</v>
      </c>
      <c r="K16" s="4"/>
      <c r="L16" s="34"/>
      <c r="M16" s="27"/>
      <c r="N16" s="27"/>
      <c r="O16" s="27"/>
      <c r="P16" s="42"/>
      <c r="Q16" s="41"/>
      <c r="R16" s="41"/>
      <c r="S16" s="41"/>
    </row>
    <row r="17" spans="1:15" ht="12.75" customHeight="1">
      <c r="A17" s="2" t="s">
        <v>5</v>
      </c>
      <c r="B17" s="19">
        <f t="shared" ref="B17:G17" si="2">SUM(B8:B16)</f>
        <v>3430300</v>
      </c>
      <c r="C17" s="18">
        <f t="shared" si="2"/>
        <v>3826295</v>
      </c>
      <c r="D17" s="24">
        <f>SUM(D8:D16)</f>
        <v>3340653</v>
      </c>
      <c r="E17" s="18">
        <f>SUM(E8:E16)</f>
        <v>254169</v>
      </c>
      <c r="F17" s="25">
        <f>SUM(F8:F16)</f>
        <v>294180</v>
      </c>
      <c r="G17" s="18">
        <f t="shared" si="2"/>
        <v>7404</v>
      </c>
      <c r="H17" s="18">
        <f>SUM(H8:H16)</f>
        <v>70111</v>
      </c>
      <c r="I17" s="24">
        <f t="shared" si="0"/>
        <v>231473</v>
      </c>
      <c r="J17" s="26">
        <f t="shared" si="1"/>
        <v>0.93950466443387137</v>
      </c>
      <c r="K17" s="4"/>
      <c r="L17" s="34"/>
      <c r="M17" s="27"/>
      <c r="N17" s="27"/>
      <c r="O17" s="27"/>
    </row>
    <row r="18" spans="1:15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5"/>
      <c r="M18" s="27"/>
      <c r="N18" s="27"/>
      <c r="O18" s="27"/>
    </row>
    <row r="19" spans="1:15" ht="25.5" customHeight="1">
      <c r="A19" s="62" t="s">
        <v>25</v>
      </c>
      <c r="B19" s="15" t="s">
        <v>6</v>
      </c>
      <c r="C19" s="15" t="s">
        <v>7</v>
      </c>
      <c r="D19" s="15" t="s">
        <v>21</v>
      </c>
      <c r="E19" s="15" t="s">
        <v>20</v>
      </c>
      <c r="F19" s="20" t="s">
        <v>28</v>
      </c>
      <c r="G19" s="20" t="s">
        <v>29</v>
      </c>
      <c r="H19" s="16" t="s">
        <v>2</v>
      </c>
      <c r="I19" s="16" t="s">
        <v>3</v>
      </c>
      <c r="J19" s="17" t="s">
        <v>19</v>
      </c>
      <c r="K19" s="4"/>
      <c r="L19" s="5"/>
      <c r="M19" s="27"/>
      <c r="N19" s="27"/>
      <c r="O19" s="27"/>
    </row>
    <row r="20" spans="1:15">
      <c r="A20" s="63"/>
      <c r="B20" s="36">
        <v>7273</v>
      </c>
      <c r="C20" s="36">
        <v>2269</v>
      </c>
      <c r="D20" s="36">
        <v>0</v>
      </c>
      <c r="E20" s="36">
        <v>10</v>
      </c>
      <c r="F20" s="36">
        <v>0</v>
      </c>
      <c r="G20" s="36">
        <v>0</v>
      </c>
      <c r="H20" s="36">
        <v>5024</v>
      </c>
      <c r="I20" s="36">
        <v>30</v>
      </c>
      <c r="J20" s="36">
        <f>H20-I20</f>
        <v>4994</v>
      </c>
      <c r="K20" s="4"/>
      <c r="L20" s="5"/>
      <c r="M20" s="27"/>
      <c r="N20" s="27"/>
      <c r="O20" s="27"/>
    </row>
    <row r="21" spans="1:15">
      <c r="A21" s="6"/>
      <c r="B21" s="6"/>
      <c r="C21" s="7"/>
      <c r="D21" s="7"/>
      <c r="E21" s="7"/>
      <c r="F21" s="28"/>
      <c r="G21" s="7"/>
      <c r="H21" s="7"/>
      <c r="I21" s="4"/>
      <c r="J21" s="4"/>
      <c r="K21" s="4"/>
      <c r="L21" s="5"/>
      <c r="M21" s="27"/>
      <c r="N21" s="27"/>
      <c r="O21" s="27"/>
    </row>
    <row r="22" spans="1:15" ht="42.75" customHeight="1">
      <c r="A22" s="50" t="s">
        <v>9</v>
      </c>
      <c r="B22" s="15" t="s">
        <v>6</v>
      </c>
      <c r="C22" s="15" t="s">
        <v>7</v>
      </c>
      <c r="D22" s="15" t="s">
        <v>21</v>
      </c>
      <c r="E22" s="15" t="s">
        <v>20</v>
      </c>
      <c r="F22" s="20" t="s">
        <v>28</v>
      </c>
      <c r="G22" s="20" t="s">
        <v>30</v>
      </c>
      <c r="H22" s="16" t="s">
        <v>2</v>
      </c>
      <c r="I22" s="16" t="s">
        <v>3</v>
      </c>
      <c r="J22" s="17" t="s">
        <v>19</v>
      </c>
      <c r="M22" s="27"/>
      <c r="N22" s="27"/>
      <c r="O22" s="27"/>
    </row>
    <row r="23" spans="1:15">
      <c r="A23" s="50"/>
      <c r="B23" s="51">
        <v>33563</v>
      </c>
      <c r="C23" s="53">
        <v>1759</v>
      </c>
      <c r="D23" s="53">
        <v>4831</v>
      </c>
      <c r="E23" s="53">
        <v>30</v>
      </c>
      <c r="F23" s="48">
        <v>64</v>
      </c>
      <c r="G23" s="53">
        <v>357</v>
      </c>
      <c r="H23" s="53">
        <v>26713</v>
      </c>
      <c r="I23" s="48">
        <v>63</v>
      </c>
      <c r="J23" s="48">
        <f>SUM(H23-I23)</f>
        <v>26650</v>
      </c>
      <c r="M23" s="27"/>
      <c r="N23" s="27"/>
      <c r="O23" s="27"/>
    </row>
    <row r="24" spans="1:15" ht="19.5" customHeight="1">
      <c r="A24" s="50"/>
      <c r="B24" s="52"/>
      <c r="C24" s="54"/>
      <c r="D24" s="54"/>
      <c r="E24" s="54"/>
      <c r="F24" s="49"/>
      <c r="G24" s="54"/>
      <c r="H24" s="54"/>
      <c r="I24" s="49"/>
      <c r="J24" s="49"/>
      <c r="M24" s="27"/>
      <c r="N24" s="27"/>
      <c r="O24" s="27"/>
    </row>
    <row r="25" spans="1:15" ht="12.75" customHeight="1">
      <c r="A25" s="61"/>
      <c r="B25" s="61"/>
      <c r="C25" s="7"/>
      <c r="D25" s="7"/>
      <c r="E25" s="7"/>
      <c r="F25" s="28"/>
      <c r="G25" s="4"/>
      <c r="H25" s="4"/>
      <c r="M25" s="27"/>
      <c r="N25" s="27"/>
      <c r="O25" s="27"/>
    </row>
    <row r="26" spans="1:15" hidden="1">
      <c r="A26" s="61"/>
      <c r="B26" s="61"/>
      <c r="C26" s="8"/>
      <c r="D26" s="8"/>
      <c r="E26" s="8"/>
      <c r="F26" s="8"/>
      <c r="M26" s="27"/>
      <c r="N26" s="27"/>
      <c r="O26" s="27"/>
    </row>
    <row r="27" spans="1:15" ht="37.5" customHeight="1">
      <c r="A27" s="50" t="s">
        <v>10</v>
      </c>
      <c r="B27" s="15" t="s">
        <v>6</v>
      </c>
      <c r="C27" s="15" t="s">
        <v>7</v>
      </c>
      <c r="D27" s="15" t="s">
        <v>24</v>
      </c>
      <c r="E27" s="21" t="s">
        <v>26</v>
      </c>
      <c r="F27" s="21" t="s">
        <v>27</v>
      </c>
      <c r="G27" s="15" t="s">
        <v>2</v>
      </c>
      <c r="H27" s="7"/>
      <c r="M27" s="27"/>
      <c r="N27" s="27"/>
      <c r="O27" s="27"/>
    </row>
    <row r="28" spans="1:15">
      <c r="A28" s="50"/>
      <c r="B28" s="13">
        <v>285</v>
      </c>
      <c r="C28" s="14">
        <v>236</v>
      </c>
      <c r="D28" s="13">
        <v>15</v>
      </c>
      <c r="E28" s="13">
        <v>0</v>
      </c>
      <c r="F28" s="13">
        <v>0</v>
      </c>
      <c r="G28" s="13">
        <f>SUM(B28-(C28+D28-E28+F28))</f>
        <v>34</v>
      </c>
      <c r="H28" s="4"/>
      <c r="I28" s="9"/>
      <c r="J28" s="9"/>
      <c r="M28" s="27"/>
      <c r="N28" s="27"/>
      <c r="O28" s="27"/>
    </row>
    <row r="29" spans="1:15">
      <c r="A29" s="4"/>
      <c r="B29" s="4"/>
      <c r="C29" s="4"/>
      <c r="D29" s="4"/>
      <c r="E29" s="4"/>
      <c r="F29" s="4"/>
      <c r="I29" s="9"/>
      <c r="J29" s="9"/>
    </row>
    <row r="30" spans="1:15">
      <c r="A30" s="22" t="s">
        <v>36</v>
      </c>
      <c r="H30" s="46" t="s">
        <v>8</v>
      </c>
      <c r="I30" s="46"/>
      <c r="J30" s="43"/>
    </row>
    <row r="31" spans="1:15" ht="15">
      <c r="A31" s="12"/>
      <c r="B31" s="10"/>
      <c r="C31" s="7"/>
      <c r="D31" s="7"/>
      <c r="E31" s="7"/>
      <c r="F31" s="28"/>
      <c r="G31" s="7"/>
      <c r="H31" s="47" t="s">
        <v>35</v>
      </c>
      <c r="I31" s="47"/>
      <c r="J31" s="45"/>
    </row>
    <row r="32" spans="1:15">
      <c r="A32" s="4"/>
      <c r="B32" s="4"/>
      <c r="C32" s="4"/>
      <c r="D32" s="4"/>
      <c r="E32" s="4"/>
      <c r="F32" s="4"/>
      <c r="G32" s="4"/>
      <c r="H32" s="4"/>
    </row>
    <row r="33" spans="10:10">
      <c r="J33" s="9"/>
    </row>
    <row r="34" spans="10:10">
      <c r="J34" s="9"/>
    </row>
  </sheetData>
  <mergeCells count="27">
    <mergeCell ref="A27:A28"/>
    <mergeCell ref="D23:D24"/>
    <mergeCell ref="D6:D7"/>
    <mergeCell ref="A25:B26"/>
    <mergeCell ref="A19:A20"/>
    <mergeCell ref="A3:J3"/>
    <mergeCell ref="E6:E7"/>
    <mergeCell ref="F6:G6"/>
    <mergeCell ref="J6:J7"/>
    <mergeCell ref="I6:I7"/>
    <mergeCell ref="H6:H7"/>
    <mergeCell ref="H30:I30"/>
    <mergeCell ref="H31:I31"/>
    <mergeCell ref="I1:J1"/>
    <mergeCell ref="J23:J24"/>
    <mergeCell ref="A22:A24"/>
    <mergeCell ref="B23:B24"/>
    <mergeCell ref="G23:G24"/>
    <mergeCell ref="H23:H24"/>
    <mergeCell ref="I23:I24"/>
    <mergeCell ref="C23:C24"/>
    <mergeCell ref="E23:E24"/>
    <mergeCell ref="F23:F24"/>
    <mergeCell ref="I4:J4"/>
    <mergeCell ref="A6:A7"/>
    <mergeCell ref="B6:B7"/>
    <mergeCell ref="C6:C7"/>
  </mergeCells>
  <phoneticPr fontId="0" type="noConversion"/>
  <pageMargins left="0.19685039370078741" right="0.19685039370078741" top="0.98425196850393704" bottom="0.59055118110236227" header="0.51181102362204722" footer="0.51181102362204722"/>
  <pageSetup paperSize="9" orientation="landscape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Ildikó</dc:creator>
  <cp:lastModifiedBy>Veresegyház Polgármesteri Hivatal</cp:lastModifiedBy>
  <cp:lastPrinted>2011-03-30T17:12:28Z</cp:lastPrinted>
  <dcterms:created xsi:type="dcterms:W3CDTF">2005-07-18T08:45:28Z</dcterms:created>
  <dcterms:modified xsi:type="dcterms:W3CDTF">2011-04-05T08:20:37Z</dcterms:modified>
</cp:coreProperties>
</file>